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姚陈焜\02政府采购\06项目采购\2026\警保室\督审、法制新风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<sst xmlns="http://schemas.openxmlformats.org/spreadsheetml/2006/main" count="113" uniqueCount="63">
  <si>
    <t>福州市公安局晋安分局法制大队、督审大队全热交换系列中央新风系统需求表</t>
  </si>
  <si>
    <t>A：房间设计与设备配置初步方案</t>
  </si>
  <si>
    <t>设计参数</t>
  </si>
  <si>
    <r>
      <t>1、换气次数按1次/小时； 2、办公室新风量的要求 ，以每人需新风量30</t>
    </r>
    <r>
      <rPr>
        <b/>
        <sz val="10"/>
        <rFont val="DotumChe"/>
        <charset val="134"/>
      </rPr>
      <t>㎥</t>
    </r>
    <r>
      <rPr>
        <b/>
        <sz val="10"/>
        <rFont val="微软雅黑"/>
        <charset val="134"/>
      </rPr>
      <t>/h， 排气量15</t>
    </r>
    <r>
      <rPr>
        <b/>
        <sz val="10"/>
        <rFont val="宋体"/>
        <charset val="134"/>
      </rPr>
      <t>㎥</t>
    </r>
    <r>
      <rPr>
        <b/>
        <sz val="10"/>
        <rFont val="微软雅黑"/>
        <charset val="134"/>
      </rPr>
      <t xml:space="preserve">/h计算。 </t>
    </r>
  </si>
  <si>
    <t>序号</t>
  </si>
  <si>
    <t>房间名称</t>
  </si>
  <si>
    <r>
      <t>房间面积(</t>
    </r>
    <r>
      <rPr>
        <b/>
        <sz val="10"/>
        <rFont val="宋体"/>
        <charset val="134"/>
      </rPr>
      <t>㎡</t>
    </r>
    <r>
      <rPr>
        <b/>
        <sz val="10"/>
        <rFont val="微软雅黑"/>
        <charset val="134"/>
      </rPr>
      <t>)</t>
    </r>
  </si>
  <si>
    <t>层高m</t>
  </si>
  <si>
    <t>人数</t>
  </si>
  <si>
    <r>
      <t>每人需新风量</t>
    </r>
    <r>
      <rPr>
        <sz val="10"/>
        <rFont val="BatangChe"/>
        <charset val="134"/>
      </rPr>
      <t>㎥</t>
    </r>
    <r>
      <rPr>
        <sz val="10"/>
        <rFont val="微软雅黑"/>
        <charset val="134"/>
      </rPr>
      <t>/h</t>
    </r>
  </si>
  <si>
    <r>
      <t>新风量</t>
    </r>
    <r>
      <rPr>
        <b/>
        <sz val="10"/>
        <rFont val="DotumChe"/>
        <charset val="134"/>
      </rPr>
      <t>㎥</t>
    </r>
    <r>
      <rPr>
        <b/>
        <sz val="10"/>
        <rFont val="微软雅黑"/>
        <charset val="134"/>
      </rPr>
      <t>/h</t>
    </r>
  </si>
  <si>
    <r>
      <t>每人需排气量</t>
    </r>
    <r>
      <rPr>
        <sz val="10"/>
        <rFont val="BatangChe"/>
        <charset val="134"/>
      </rPr>
      <t>㎥</t>
    </r>
    <r>
      <rPr>
        <sz val="10"/>
        <rFont val="微软雅黑"/>
        <charset val="134"/>
      </rPr>
      <t>/h</t>
    </r>
  </si>
  <si>
    <r>
      <t>排气量</t>
    </r>
    <r>
      <rPr>
        <b/>
        <sz val="10"/>
        <rFont val="宋体"/>
        <charset val="134"/>
      </rPr>
      <t>㎥</t>
    </r>
    <r>
      <rPr>
        <b/>
        <sz val="10"/>
        <rFont val="微软雅黑"/>
        <charset val="134"/>
      </rPr>
      <t>/h</t>
    </r>
  </si>
  <si>
    <t>会商室</t>
  </si>
  <si>
    <t>督审办公室4（暗室）</t>
  </si>
  <si>
    <t>公共办公区（门厅后)</t>
  </si>
  <si>
    <t>会商室（暗室）</t>
  </si>
  <si>
    <t>副大队办公室（暗室）</t>
  </si>
  <si>
    <t>公共办公区（法制侧)</t>
  </si>
  <si>
    <t>合计</t>
  </si>
  <si>
    <t>B：主设备价格</t>
  </si>
  <si>
    <t>设备名称</t>
  </si>
  <si>
    <t>参数</t>
  </si>
  <si>
    <t>品牌型号</t>
  </si>
  <si>
    <t>单位</t>
  </si>
  <si>
    <t>数量</t>
  </si>
  <si>
    <t>单价（元）</t>
  </si>
  <si>
    <t>合计（元）</t>
  </si>
  <si>
    <t>备注</t>
  </si>
  <si>
    <t>新风净化除湿机</t>
  </si>
  <si>
    <t>台</t>
  </si>
  <si>
    <r>
      <t>参数要求：新风量</t>
    </r>
    <r>
      <rPr>
        <b/>
        <sz val="10"/>
        <rFont val="SimSun"/>
        <charset val="134"/>
      </rPr>
      <t>≧</t>
    </r>
    <r>
      <rPr>
        <b/>
        <sz val="10"/>
        <rFont val="微软雅黑"/>
        <charset val="134"/>
      </rPr>
      <t>1110m³/h，排气量≧555m³/h，除湿量≧100L/天，带过滤、杀菌功能，以上参数均需具体描述。</t>
    </r>
  </si>
  <si>
    <t>C：工程材料及安装价格</t>
  </si>
  <si>
    <t>项目名称</t>
  </si>
  <si>
    <t>型号</t>
  </si>
  <si>
    <t>品牌/产地</t>
  </si>
  <si>
    <t>新风专用PE抗菌风道管</t>
  </si>
  <si>
    <t>现场确定</t>
  </si>
  <si>
    <t>定制</t>
  </si>
  <si>
    <t>米</t>
  </si>
  <si>
    <t>数量均为估算，不超过预算价，按实结算</t>
  </si>
  <si>
    <t>大小转换头</t>
  </si>
  <si>
    <t>只</t>
  </si>
  <si>
    <t>直管</t>
  </si>
  <si>
    <t>不锈钢吊卡</t>
  </si>
  <si>
    <t>PE管道直接头</t>
  </si>
  <si>
    <t>ABS圆型风口</t>
  </si>
  <si>
    <t>不锈钢防虫罩</t>
  </si>
  <si>
    <t>PVC管卡</t>
  </si>
  <si>
    <t>分支器</t>
  </si>
  <si>
    <t>个</t>
  </si>
  <si>
    <t>斜接</t>
  </si>
  <si>
    <t>新风零星辅材</t>
  </si>
  <si>
    <t>项</t>
  </si>
  <si>
    <t>人工费（含开孔费）</t>
  </si>
  <si>
    <t>D：工程总造价=B部分+C部分</t>
  </si>
  <si>
    <t>工程项目总造价</t>
  </si>
  <si>
    <t>说明：</t>
  </si>
  <si>
    <t>1：本需求单可依据《采暖通风与空气调节设计规范》GB50019-2003报价</t>
  </si>
  <si>
    <t>2：外墙采用不锈钢防雨风口，房间内风口为ABS材料。</t>
  </si>
  <si>
    <t>3：本报价不含主机电源线。</t>
  </si>
  <si>
    <t>4：为便于检修，需按标识在机组接线侧方设检修口，由甲方提供。</t>
  </si>
  <si>
    <t>5：本方案报价含税含运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</si>
</sst>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_);[Red]\(0\)"/>
    <numFmt numFmtId="178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.5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b/>
      <sz val="10"/>
      <name val="DotumChe"/>
      <charset val="134"/>
    </font>
    <font>
      <sz val="10"/>
      <name val="BatangChe"/>
      <charset val="134"/>
    </font>
    <font>
      <b/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"/>
  <sheetViews>
    <sheetView tabSelected="1" topLeftCell="A16" workbookViewId="0">
      <selection activeCell="H23" sqref="H23"/>
    </sheetView>
  </sheetViews>
  <sheetFormatPr defaultColWidth="9.81666666666667" defaultRowHeight="14.25"/>
  <cols>
    <col min="1" max="1" width="5.625" style="1" customWidth="1"/>
    <col min="2" max="2" width="20.625" style="1" customWidth="1"/>
    <col min="3" max="3" width="15.625" style="1" customWidth="1"/>
    <col min="4" max="4" width="12.625" style="1" customWidth="1"/>
    <col min="5" max="5" width="6.95833333333333" style="1" customWidth="1"/>
    <col min="6" max="6" width="15.625" style="1" customWidth="1"/>
    <col min="7" max="7" width="12.625" style="1" customWidth="1"/>
    <col min="8" max="8" width="15.625" style="1" customWidth="1"/>
    <col min="9" max="9" width="32.875" style="1" customWidth="1"/>
    <col min="10" max="10" width="2.31666666666667" style="1" customWidth="1"/>
    <col min="11" max="16384" width="9.81666666666667" style="1"/>
  </cols>
  <sheetData>
    <row r="1" s="1" customFormat="1" ht="5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6.5" spans="1:11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0" customHeight="1" spans="1:11">
      <c r="A3" s="5" t="s">
        <v>2</v>
      </c>
      <c r="B3" s="5"/>
      <c r="C3" s="6" t="s">
        <v>3</v>
      </c>
      <c r="D3" s="6"/>
      <c r="E3" s="6"/>
      <c r="F3" s="6"/>
      <c r="G3" s="6"/>
      <c r="H3" s="6"/>
      <c r="I3" s="6"/>
    </row>
    <row r="4" s="1" customFormat="1" ht="20" customHeight="1" spans="1:11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8" t="s">
        <v>9</v>
      </c>
      <c r="G4" s="8" t="s">
        <v>10</v>
      </c>
      <c r="H4" s="8" t="s">
        <v>11</v>
      </c>
      <c r="I4" s="8" t="s">
        <v>12</v>
      </c>
    </row>
    <row r="5" s="1" customFormat="1" ht="20" customHeight="1" spans="1:11">
      <c r="A5" s="9">
        <v>1</v>
      </c>
      <c r="B5" s="9" t="s">
        <v>13</v>
      </c>
      <c r="C5" s="9">
        <v>21</v>
      </c>
      <c r="D5" s="9">
        <v>3.7</v>
      </c>
      <c r="E5" s="9">
        <v>4</v>
      </c>
      <c r="F5" s="10">
        <v>30</v>
      </c>
      <c r="G5" s="10">
        <f t="shared" ref="G5:G10" si="0">E5*F5</f>
        <v>120</v>
      </c>
      <c r="H5" s="9">
        <v>15</v>
      </c>
      <c r="I5" s="11">
        <f t="shared" ref="I5:I10" si="1">E5*H5</f>
        <v>60</v>
      </c>
    </row>
    <row r="6" s="1" customFormat="1" ht="20" customHeight="1" spans="1:11">
      <c r="A6" s="9">
        <v>2</v>
      </c>
      <c r="B6" s="9" t="s">
        <v>14</v>
      </c>
      <c r="C6" s="9">
        <v>20.4</v>
      </c>
      <c r="D6" s="9">
        <v>3.7</v>
      </c>
      <c r="E6" s="9">
        <v>4</v>
      </c>
      <c r="F6" s="10">
        <v>30</v>
      </c>
      <c r="G6" s="10">
        <f t="shared" si="0"/>
        <v>120</v>
      </c>
      <c r="H6" s="9">
        <v>15</v>
      </c>
      <c r="I6" s="11">
        <f t="shared" si="1"/>
        <v>60</v>
      </c>
    </row>
    <row r="7" s="1" customFormat="1" ht="20" customHeight="1" spans="1:11">
      <c r="A7" s="9">
        <v>3</v>
      </c>
      <c r="B7" s="9" t="s">
        <v>15</v>
      </c>
      <c r="C7" s="9">
        <v>37</v>
      </c>
      <c r="D7" s="9">
        <v>3.7</v>
      </c>
      <c r="E7" s="9">
        <v>12</v>
      </c>
      <c r="F7" s="10">
        <v>30</v>
      </c>
      <c r="G7" s="10">
        <f t="shared" si="0"/>
        <v>360</v>
      </c>
      <c r="H7" s="9">
        <v>15</v>
      </c>
      <c r="I7" s="11">
        <f t="shared" si="1"/>
        <v>180</v>
      </c>
    </row>
    <row r="8" s="1" customFormat="1" ht="20" customHeight="1" spans="1:11">
      <c r="A8" s="9">
        <v>4</v>
      </c>
      <c r="B8" s="9" t="s">
        <v>16</v>
      </c>
      <c r="C8" s="9">
        <v>10.5</v>
      </c>
      <c r="D8" s="9">
        <v>3.7</v>
      </c>
      <c r="E8" s="9">
        <v>4</v>
      </c>
      <c r="F8" s="10">
        <v>30</v>
      </c>
      <c r="G8" s="10">
        <f t="shared" si="0"/>
        <v>120</v>
      </c>
      <c r="H8" s="9">
        <v>15</v>
      </c>
      <c r="I8" s="11">
        <f t="shared" si="1"/>
        <v>60</v>
      </c>
    </row>
    <row r="9" s="1" customFormat="1" ht="20" customHeight="1" spans="1:11">
      <c r="A9" s="9">
        <v>5</v>
      </c>
      <c r="B9" s="9" t="s">
        <v>17</v>
      </c>
      <c r="C9" s="9">
        <v>8.6</v>
      </c>
      <c r="D9" s="9">
        <v>3.7</v>
      </c>
      <c r="E9" s="9">
        <v>1</v>
      </c>
      <c r="F9" s="10">
        <v>30</v>
      </c>
      <c r="G9" s="10">
        <f t="shared" si="0"/>
        <v>30</v>
      </c>
      <c r="H9" s="9">
        <v>15</v>
      </c>
      <c r="I9" s="11">
        <f t="shared" si="1"/>
        <v>15</v>
      </c>
    </row>
    <row r="10" s="1" customFormat="1" ht="20" customHeight="1" spans="1:11">
      <c r="A10" s="9">
        <v>6</v>
      </c>
      <c r="B10" s="9" t="s">
        <v>18</v>
      </c>
      <c r="C10" s="9">
        <v>51.4</v>
      </c>
      <c r="D10" s="9">
        <v>3.7</v>
      </c>
      <c r="E10" s="9">
        <v>12</v>
      </c>
      <c r="F10" s="10">
        <v>30</v>
      </c>
      <c r="G10" s="10">
        <f t="shared" si="0"/>
        <v>360</v>
      </c>
      <c r="H10" s="9">
        <v>15</v>
      </c>
      <c r="I10" s="11">
        <f t="shared" si="1"/>
        <v>180</v>
      </c>
    </row>
    <row r="11" s="1" customFormat="1" ht="20" customHeight="1" spans="1:11">
      <c r="A11" s="9">
        <v>7</v>
      </c>
      <c r="B11" s="5" t="s">
        <v>19</v>
      </c>
      <c r="C11" s="5">
        <f>SUM(C2:C10)</f>
        <v>148.9</v>
      </c>
      <c r="D11" s="9"/>
      <c r="E11" s="5"/>
      <c r="F11" s="10"/>
      <c r="G11" s="12">
        <f>SUM(G5:G10)</f>
        <v>1110</v>
      </c>
      <c r="H11" s="5"/>
      <c r="I11" s="5">
        <f>SUM(I5:I10)</f>
        <v>555</v>
      </c>
    </row>
    <row r="12" s="1" customFormat="1" ht="20" customHeight="1" spans="1:11">
      <c r="A12" s="4" t="s">
        <v>20</v>
      </c>
      <c r="B12" s="4"/>
      <c r="C12" s="4"/>
      <c r="D12" s="4"/>
      <c r="E12" s="4"/>
      <c r="F12" s="4"/>
      <c r="G12" s="4"/>
      <c r="H12" s="4"/>
      <c r="I12" s="4"/>
    </row>
    <row r="13" s="1" customFormat="1" ht="20" customHeight="1" spans="1:11">
      <c r="A13" s="11" t="s">
        <v>4</v>
      </c>
      <c r="B13" s="11" t="s">
        <v>21</v>
      </c>
      <c r="C13" s="11" t="s">
        <v>22</v>
      </c>
      <c r="D13" s="11" t="s">
        <v>23</v>
      </c>
      <c r="E13" s="11" t="s">
        <v>24</v>
      </c>
      <c r="F13" s="11" t="s">
        <v>25</v>
      </c>
      <c r="G13" s="11" t="s">
        <v>26</v>
      </c>
      <c r="H13" s="11" t="s">
        <v>27</v>
      </c>
      <c r="I13" s="11" t="s">
        <v>28</v>
      </c>
    </row>
    <row r="14" s="1" customFormat="1" ht="200" customHeight="1" spans="1:11">
      <c r="A14" s="9">
        <v>1</v>
      </c>
      <c r="B14" s="5" t="s">
        <v>29</v>
      </c>
      <c r="C14" s="13"/>
      <c r="D14" s="9"/>
      <c r="E14" s="9" t="s">
        <v>30</v>
      </c>
      <c r="F14" s="11">
        <v>1</v>
      </c>
      <c r="G14" s="14"/>
      <c r="H14" s="13">
        <f>G14*F14</f>
        <v>0</v>
      </c>
      <c r="I14" s="7" t="s">
        <v>31</v>
      </c>
      <c r="K14" s="15"/>
    </row>
    <row r="15" s="1" customFormat="1" ht="20" customHeight="1" spans="1:11">
      <c r="A15" s="9">
        <v>3</v>
      </c>
      <c r="B15" s="9" t="s">
        <v>19</v>
      </c>
      <c r="C15" s="16"/>
      <c r="D15" s="9"/>
      <c r="E15" s="9"/>
      <c r="F15" s="5">
        <f>SUM(F14:F14)</f>
        <v>1</v>
      </c>
      <c r="G15" s="9"/>
      <c r="H15" s="12">
        <f>SUM(H14:H14)</f>
        <v>0</v>
      </c>
      <c r="I15" s="12"/>
      <c r="K15" s="15"/>
    </row>
    <row r="16" s="1" customFormat="1" ht="20" customHeight="1" spans="1:11">
      <c r="A16" s="4" t="s">
        <v>32</v>
      </c>
      <c r="B16" s="4"/>
      <c r="C16" s="4"/>
      <c r="D16" s="4"/>
      <c r="E16" s="4"/>
      <c r="F16" s="4"/>
      <c r="G16" s="4"/>
      <c r="H16" s="4"/>
      <c r="I16" s="4"/>
      <c r="K16" s="15"/>
    </row>
    <row r="17" s="1" customFormat="1" ht="20" customHeight="1" spans="1:11">
      <c r="A17" s="11" t="s">
        <v>4</v>
      </c>
      <c r="B17" s="11" t="s">
        <v>33</v>
      </c>
      <c r="C17" s="11" t="s">
        <v>34</v>
      </c>
      <c r="D17" s="11" t="s">
        <v>35</v>
      </c>
      <c r="E17" s="11" t="s">
        <v>25</v>
      </c>
      <c r="F17" s="11" t="s">
        <v>24</v>
      </c>
      <c r="G17" s="11" t="s">
        <v>26</v>
      </c>
      <c r="H17" s="11" t="s">
        <v>27</v>
      </c>
      <c r="I17" s="11" t="s">
        <v>28</v>
      </c>
      <c r="K17" s="15"/>
    </row>
    <row r="18" s="1" customFormat="1" ht="20" customHeight="1" spans="1:11">
      <c r="A18" s="9">
        <v>1</v>
      </c>
      <c r="B18" s="17" t="s">
        <v>36</v>
      </c>
      <c r="C18" s="9" t="s">
        <v>37</v>
      </c>
      <c r="D18" s="9" t="s">
        <v>38</v>
      </c>
      <c r="E18" s="9">
        <v>150</v>
      </c>
      <c r="F18" s="9" t="s">
        <v>39</v>
      </c>
      <c r="G18" s="9"/>
      <c r="H18" s="9">
        <f t="shared" ref="H18:H29" si="2">G18*E18</f>
        <v>0</v>
      </c>
      <c r="I18" s="11" t="s">
        <v>40</v>
      </c>
      <c r="K18" s="15"/>
    </row>
    <row r="19" s="1" customFormat="1" ht="20" customHeight="1" spans="1:11">
      <c r="A19" s="9">
        <v>2</v>
      </c>
      <c r="B19" s="17" t="s">
        <v>41</v>
      </c>
      <c r="C19" s="9" t="s">
        <v>37</v>
      </c>
      <c r="D19" s="9" t="s">
        <v>38</v>
      </c>
      <c r="E19" s="9">
        <f>F15*2</f>
        <v>2</v>
      </c>
      <c r="F19" s="9" t="s">
        <v>42</v>
      </c>
      <c r="G19" s="9"/>
      <c r="H19" s="9">
        <f t="shared" si="2"/>
        <v>0</v>
      </c>
      <c r="I19" s="11" t="s">
        <v>40</v>
      </c>
      <c r="K19" s="15"/>
    </row>
    <row r="20" s="2" customFormat="1" ht="20" customHeight="1" spans="1:11">
      <c r="A20" s="9">
        <v>3</v>
      </c>
      <c r="B20" s="17" t="s">
        <v>43</v>
      </c>
      <c r="C20" s="9" t="s">
        <v>37</v>
      </c>
      <c r="D20" s="9" t="s">
        <v>38</v>
      </c>
      <c r="E20" s="9">
        <f>F15*3</f>
        <v>3</v>
      </c>
      <c r="F20" s="9" t="s">
        <v>42</v>
      </c>
      <c r="G20" s="9"/>
      <c r="H20" s="9">
        <f t="shared" si="2"/>
        <v>0</v>
      </c>
      <c r="I20" s="11" t="s">
        <v>40</v>
      </c>
      <c r="K20" s="15"/>
    </row>
    <row r="21" s="1" customFormat="1" ht="20" customHeight="1" spans="1:11">
      <c r="A21" s="9">
        <v>4</v>
      </c>
      <c r="B21" s="17" t="s">
        <v>44</v>
      </c>
      <c r="C21" s="9" t="s">
        <v>37</v>
      </c>
      <c r="D21" s="9" t="s">
        <v>38</v>
      </c>
      <c r="E21" s="9">
        <f>F15*5</f>
        <v>5</v>
      </c>
      <c r="F21" s="9" t="s">
        <v>42</v>
      </c>
      <c r="G21" s="9"/>
      <c r="H21" s="9">
        <f t="shared" si="2"/>
        <v>0</v>
      </c>
      <c r="I21" s="11" t="s">
        <v>40</v>
      </c>
      <c r="K21" s="15"/>
    </row>
    <row r="22" s="1" customFormat="1" ht="20" customHeight="1" spans="1:11">
      <c r="A22" s="9">
        <v>5</v>
      </c>
      <c r="B22" s="17" t="s">
        <v>45</v>
      </c>
      <c r="C22" s="9" t="s">
        <v>37</v>
      </c>
      <c r="D22" s="9" t="s">
        <v>38</v>
      </c>
      <c r="E22" s="9">
        <f>F15</f>
        <v>1</v>
      </c>
      <c r="F22" s="9" t="s">
        <v>42</v>
      </c>
      <c r="G22" s="9"/>
      <c r="H22" s="9">
        <f t="shared" si="2"/>
        <v>0</v>
      </c>
      <c r="I22" s="11" t="s">
        <v>40</v>
      </c>
      <c r="K22" s="18"/>
    </row>
    <row r="23" s="1" customFormat="1" ht="20" customHeight="1" spans="1:11">
      <c r="A23" s="9">
        <v>6</v>
      </c>
      <c r="B23" s="17" t="s">
        <v>46</v>
      </c>
      <c r="C23" s="9" t="s">
        <v>37</v>
      </c>
      <c r="D23" s="9" t="s">
        <v>38</v>
      </c>
      <c r="E23" s="9">
        <v>22</v>
      </c>
      <c r="F23" s="9" t="s">
        <v>42</v>
      </c>
      <c r="G23" s="9"/>
      <c r="H23" s="9">
        <f t="shared" si="2"/>
        <v>0</v>
      </c>
      <c r="I23" s="11" t="s">
        <v>40</v>
      </c>
    </row>
    <row r="24" s="1" customFormat="1" ht="20" customHeight="1" spans="1:11">
      <c r="A24" s="9">
        <v>7</v>
      </c>
      <c r="B24" s="17" t="s">
        <v>47</v>
      </c>
      <c r="C24" s="9" t="s">
        <v>37</v>
      </c>
      <c r="D24" s="9" t="s">
        <v>38</v>
      </c>
      <c r="E24" s="9">
        <f>F15</f>
        <v>1</v>
      </c>
      <c r="F24" s="9" t="s">
        <v>42</v>
      </c>
      <c r="G24" s="9"/>
      <c r="H24" s="9">
        <f t="shared" si="2"/>
        <v>0</v>
      </c>
      <c r="I24" s="11" t="s">
        <v>40</v>
      </c>
    </row>
    <row r="25" s="1" customFormat="1" ht="20" customHeight="1" spans="1:11">
      <c r="A25" s="9">
        <v>8</v>
      </c>
      <c r="B25" s="17" t="s">
        <v>48</v>
      </c>
      <c r="C25" s="9" t="s">
        <v>37</v>
      </c>
      <c r="D25" s="9" t="s">
        <v>38</v>
      </c>
      <c r="E25" s="9">
        <v>20</v>
      </c>
      <c r="F25" s="9" t="s">
        <v>42</v>
      </c>
      <c r="G25" s="9"/>
      <c r="H25" s="9">
        <f t="shared" si="2"/>
        <v>0</v>
      </c>
      <c r="I25" s="11" t="s">
        <v>40</v>
      </c>
    </row>
    <row r="26" s="1" customFormat="1" ht="20" customHeight="1" spans="1:11">
      <c r="A26" s="9">
        <v>9</v>
      </c>
      <c r="B26" s="17" t="s">
        <v>49</v>
      </c>
      <c r="C26" s="9" t="s">
        <v>37</v>
      </c>
      <c r="D26" s="9" t="s">
        <v>38</v>
      </c>
      <c r="E26" s="9">
        <v>2</v>
      </c>
      <c r="F26" s="9" t="s">
        <v>50</v>
      </c>
      <c r="G26" s="9"/>
      <c r="H26" s="9">
        <f t="shared" si="2"/>
        <v>0</v>
      </c>
      <c r="I26" s="11" t="s">
        <v>40</v>
      </c>
    </row>
    <row r="27" s="1" customFormat="1" ht="20" customHeight="1" spans="1:11">
      <c r="A27" s="9">
        <v>10</v>
      </c>
      <c r="B27" s="17" t="s">
        <v>51</v>
      </c>
      <c r="C27" s="9" t="s">
        <v>37</v>
      </c>
      <c r="D27" s="9" t="s">
        <v>38</v>
      </c>
      <c r="E27" s="9">
        <v>6</v>
      </c>
      <c r="F27" s="9" t="s">
        <v>42</v>
      </c>
      <c r="G27" s="9"/>
      <c r="H27" s="9">
        <f t="shared" si="2"/>
        <v>0</v>
      </c>
      <c r="I27" s="11" t="s">
        <v>40</v>
      </c>
    </row>
    <row r="28" s="1" customFormat="1" ht="20" customHeight="1" spans="1:11">
      <c r="A28" s="9">
        <v>11</v>
      </c>
      <c r="B28" s="17" t="s">
        <v>52</v>
      </c>
      <c r="C28" s="9" t="s">
        <v>37</v>
      </c>
      <c r="D28" s="9" t="s">
        <v>38</v>
      </c>
      <c r="E28" s="9">
        <v>1</v>
      </c>
      <c r="F28" s="9" t="s">
        <v>53</v>
      </c>
      <c r="G28" s="9"/>
      <c r="H28" s="9">
        <f t="shared" si="2"/>
        <v>0</v>
      </c>
      <c r="I28" s="11" t="s">
        <v>40</v>
      </c>
    </row>
    <row r="29" s="1" customFormat="1" ht="20" customHeight="1" spans="1:11">
      <c r="A29" s="9">
        <v>12</v>
      </c>
      <c r="B29" s="17" t="s">
        <v>54</v>
      </c>
      <c r="C29" s="9" t="s">
        <v>37</v>
      </c>
      <c r="D29" s="9" t="s">
        <v>38</v>
      </c>
      <c r="E29" s="9">
        <v>1</v>
      </c>
      <c r="F29" s="9" t="s">
        <v>53</v>
      </c>
      <c r="G29" s="9"/>
      <c r="H29" s="9">
        <f t="shared" si="2"/>
        <v>0</v>
      </c>
      <c r="I29" s="11" t="s">
        <v>40</v>
      </c>
    </row>
    <row r="30" s="1" customFormat="1" ht="20" customHeight="1" spans="1:11">
      <c r="A30" s="9">
        <v>13</v>
      </c>
      <c r="B30" s="9" t="s">
        <v>19</v>
      </c>
      <c r="C30" s="9"/>
      <c r="D30" s="9"/>
      <c r="E30" s="9"/>
      <c r="F30" s="9"/>
      <c r="G30" s="9"/>
      <c r="H30" s="9">
        <f>SUM(H18:H29)</f>
        <v>0</v>
      </c>
      <c r="I30" s="9"/>
    </row>
    <row r="31" s="1" customFormat="1" ht="20" customHeight="1" spans="1:11">
      <c r="A31" s="19" t="s">
        <v>55</v>
      </c>
      <c r="B31" s="20"/>
      <c r="C31" s="20"/>
      <c r="D31" s="20"/>
      <c r="E31" s="20"/>
      <c r="F31" s="20"/>
      <c r="G31" s="20"/>
      <c r="H31" s="20"/>
      <c r="I31" s="21"/>
    </row>
    <row r="32" s="1" customFormat="1" ht="20" customHeight="1" spans="1:11">
      <c r="A32" s="9">
        <v>1</v>
      </c>
      <c r="B32" s="9" t="s">
        <v>56</v>
      </c>
      <c r="C32" s="22" t="str">
        <f>"大写RMB:"&amp;TEXT(H32,"[DBNum2]")&amp;"圆整"</f>
        <v>大写RMB:零圆整</v>
      </c>
      <c r="D32" s="23"/>
      <c r="E32" s="23"/>
      <c r="F32" s="23"/>
      <c r="G32" s="24"/>
      <c r="H32" s="25">
        <f>H30+H15</f>
        <v>0</v>
      </c>
      <c r="I32" s="9"/>
    </row>
    <row r="33" s="1" customFormat="1" ht="20" customHeight="1" spans="1:10">
      <c r="A33" s="9" t="s">
        <v>57</v>
      </c>
      <c r="B33" s="26" t="s">
        <v>58</v>
      </c>
      <c r="C33" s="27"/>
      <c r="D33" s="27"/>
      <c r="E33" s="27"/>
      <c r="F33" s="27"/>
      <c r="G33" s="27"/>
      <c r="H33" s="27"/>
      <c r="I33" s="28"/>
    </row>
    <row r="34" s="1" customFormat="1" ht="20" customHeight="1" spans="1:10">
      <c r="A34" s="29"/>
      <c r="B34" s="26" t="s">
        <v>59</v>
      </c>
      <c r="C34" s="27"/>
      <c r="D34" s="27"/>
      <c r="E34" s="27"/>
      <c r="F34" s="27"/>
      <c r="G34" s="27"/>
      <c r="H34" s="27"/>
      <c r="I34" s="28"/>
    </row>
    <row r="35" s="1" customFormat="1" ht="20" customHeight="1" spans="1:10">
      <c r="A35" s="30"/>
      <c r="B35" s="26" t="s">
        <v>60</v>
      </c>
      <c r="C35" s="27"/>
      <c r="D35" s="27"/>
      <c r="E35" s="27"/>
      <c r="F35" s="27"/>
      <c r="G35" s="27"/>
      <c r="H35" s="27"/>
      <c r="I35" s="28"/>
    </row>
    <row r="36" s="1" customFormat="1" ht="20" customHeight="1" spans="1:10">
      <c r="A36" s="30"/>
      <c r="B36" s="26" t="s">
        <v>61</v>
      </c>
      <c r="C36" s="27"/>
      <c r="D36" s="27"/>
      <c r="E36" s="27"/>
      <c r="F36" s="27"/>
      <c r="G36" s="27"/>
      <c r="H36" s="27"/>
      <c r="I36" s="28"/>
      <c r="J36" s="31"/>
    </row>
    <row r="37" s="1" customFormat="1" ht="20" customHeight="1" spans="1:10">
      <c r="A37" s="30"/>
      <c r="B37" s="26" t="s">
        <v>62</v>
      </c>
      <c r="C37" s="27"/>
      <c r="D37" s="27"/>
      <c r="E37" s="27"/>
      <c r="F37" s="27"/>
      <c r="G37" s="27"/>
      <c r="H37" s="27"/>
      <c r="I37" s="28"/>
      <c r="J37" s="31"/>
    </row>
    <row r="46" s="1" customFormat="1" ht="50" customHeight="1"/>
    <row r="47" s="1" customFormat="1" ht="50" customHeight="1"/>
    <row r="48" s="1" customFormat="1" ht="50" customHeight="1"/>
    <row r="50" s="1" customFormat="1" ht="50" customHeight="1"/>
    <row r="51" s="1" customFormat="1" ht="50" customHeight="1"/>
    <row r="52" s="1" customFormat="1" ht="50" customHeight="1"/>
    <row r="53" s="1" customFormat="1" ht="50" customHeight="1"/>
    <row r="55" s="1" customFormat="1" ht="50" customHeight="1"/>
    <row r="56" s="1" customFormat="1" ht="50" customHeight="1"/>
    <row r="57" s="1" customFormat="1" ht="50" customHeight="1"/>
  </sheetData>
  <mergeCells count="13">
    <mergeCell ref="A1:I1"/>
    <mergeCell ref="A2:I2"/>
    <mergeCell ref="A3:B3"/>
    <mergeCell ref="C3:I3"/>
    <mergeCell ref="A12:I12"/>
    <mergeCell ref="A16:I16"/>
    <mergeCell ref="A31:I31"/>
    <mergeCell ref="C32:G32"/>
    <mergeCell ref="B33:I33"/>
    <mergeCell ref="B34:I34"/>
    <mergeCell ref="B35:I35"/>
    <mergeCell ref="B36:I36"/>
    <mergeCell ref="B37:I37"/>
  </mergeCells>
  <conditionalFormatting sqref="F14">
    <cfRule type="cellIs" dxfId="0" priority="1" stopIfTrue="1" operator="equal">
      <formula>0</formula>
    </cfRule>
  </conditionalFormatting>
  <pageMargins left="0.699305555555556" right="0.699305555555556" top="0.75" bottom="0.75" header="0.3" footer="0.3"/>
  <pageSetup paperSize="9" scale="6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雪狼</cp:lastModifiedBy>
  <dcterms:created xsi:type="dcterms:W3CDTF">2023-05-12T11:15:00Z</dcterms:created>
  <dcterms:modified xsi:type="dcterms:W3CDTF">2026-08-25T03:50:24Z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27FF29929968445AA8DDE3BA98B60B4E_12</vt:lpwstr>
  </property>
</Properties>
</file>