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姚陈焜\02政府采购\06项目采购\2026\宦溪所\宦溪厨房建设\"/>
    </mc:Choice>
  </mc:AlternateContent>
  <bookViews>
    <workbookView windowWidth="22605" windowHeight="9645"/>
  </bookViews>
  <sheets>
    <sheet name="详单"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5" name="ID_47B21F58D7504FDEB1E5EC68F1DB8E17"/>
        <xdr:cNvPicPr>
          <a:picLocks noChangeAspect="1"/>
        </xdr:cNvPicPr>
      </xdr:nvPicPr>
      <xdr:blipFill>
        <a:blip r:embed="rId1"/>
        <a:srcRect/>
        <a:stretch>
          <a:fillRect/>
        </a:stretch>
      </xdr:blipFill>
      <xdr:spPr>
        <a:xfrm>
          <a:off x="2285365" y="3416935"/>
          <a:ext cx="1296035" cy="828675"/>
        </a:xfrm>
        <a:prstGeom prst="rect">
          <a:avLst/>
        </a:prstGeom>
      </xdr:spPr>
    </xdr:pic>
  </etc:cellImage>
  <etc:cellImage>
    <xdr:pic>
      <xdr:nvPicPr>
        <xdr:cNvPr id="2" name="ID_5499E6E86690420AA5CE3E0C686D3B44"/>
        <xdr:cNvPicPr>
          <a:picLocks noChangeAspect="1"/>
        </xdr:cNvPicPr>
      </xdr:nvPicPr>
      <xdr:blipFill>
        <a:blip r:embed="rId2"/>
        <a:stretch>
          <a:fillRect/>
        </a:stretch>
      </xdr:blipFill>
      <xdr:spPr>
        <a:xfrm>
          <a:off x="2494280" y="13517245"/>
          <a:ext cx="775335" cy="328930"/>
        </a:xfrm>
        <a:prstGeom prst="rect">
          <a:avLst/>
        </a:prstGeom>
        <a:noFill/>
        <a:ln w="9525">
          <a:noFill/>
        </a:ln>
      </xdr:spPr>
    </xdr:pic>
  </etc:cellImage>
  <etc:cellImage>
    <xdr:pic>
      <xdr:nvPicPr>
        <xdr:cNvPr id="3" name="ID_AB1991BA87264DFF8378C4D1420DD611"/>
        <xdr:cNvPicPr>
          <a:picLocks noChangeAspect="1"/>
        </xdr:cNvPicPr>
      </xdr:nvPicPr>
      <xdr:blipFill>
        <a:blip r:embed="rId3"/>
        <a:srcRect/>
        <a:stretch>
          <a:fillRect/>
        </a:stretch>
      </xdr:blipFill>
      <xdr:spPr>
        <a:xfrm>
          <a:off x="2230120" y="11639550"/>
          <a:ext cx="1181100" cy="828675"/>
        </a:xfrm>
        <a:prstGeom prst="rect">
          <a:avLst/>
        </a:prstGeom>
      </xdr:spPr>
    </xdr:pic>
  </etc:cellImage>
  <etc:cellImage>
    <xdr:pic>
      <xdr:nvPicPr>
        <xdr:cNvPr id="14" name="ID_9EF341B6557144A2AB8A98D22FA0E848"/>
        <xdr:cNvPicPr>
          <a:picLocks noChangeAspect="1"/>
        </xdr:cNvPicPr>
      </xdr:nvPicPr>
      <xdr:blipFill>
        <a:blip r:embed="rId4"/>
        <a:srcRect/>
        <a:stretch>
          <a:fillRect/>
        </a:stretch>
      </xdr:blipFill>
      <xdr:spPr>
        <a:xfrm>
          <a:off x="2277745" y="8996045"/>
          <a:ext cx="1153795" cy="828675"/>
        </a:xfrm>
        <a:prstGeom prst="rect">
          <a:avLst/>
        </a:prstGeom>
      </xdr:spPr>
    </xdr:pic>
  </etc:cellImage>
  <etc:cellImage>
    <xdr:pic>
      <xdr:nvPicPr>
        <xdr:cNvPr id="12" name="ID_C92945DC20F7457EAE80C494C5DB0BD8"/>
        <xdr:cNvPicPr>
          <a:picLocks noChangeAspect="1"/>
        </xdr:cNvPicPr>
      </xdr:nvPicPr>
      <xdr:blipFill>
        <a:blip r:embed="rId5"/>
        <a:srcRect/>
        <a:stretch>
          <a:fillRect/>
        </a:stretch>
      </xdr:blipFill>
      <xdr:spPr>
        <a:xfrm>
          <a:off x="2220595" y="7940675"/>
          <a:ext cx="1296035" cy="828675"/>
        </a:xfrm>
        <a:prstGeom prst="rect">
          <a:avLst/>
        </a:prstGeom>
      </xdr:spPr>
    </xdr:pic>
  </etc:cellImage>
  <etc:cellImage>
    <xdr:pic>
      <xdr:nvPicPr>
        <xdr:cNvPr id="11" name="ID_12DDF25E186A4205B42C3AA02D35E41F"/>
        <xdr:cNvPicPr>
          <a:picLocks noChangeAspect="1"/>
        </xdr:cNvPicPr>
      </xdr:nvPicPr>
      <xdr:blipFill>
        <a:blip r:embed="rId6"/>
        <a:srcRect/>
        <a:stretch>
          <a:fillRect/>
        </a:stretch>
      </xdr:blipFill>
      <xdr:spPr>
        <a:xfrm>
          <a:off x="2182495" y="7026275"/>
          <a:ext cx="1153795" cy="828675"/>
        </a:xfrm>
        <a:prstGeom prst="rect">
          <a:avLst/>
        </a:prstGeom>
      </xdr:spPr>
    </xdr:pic>
  </etc:cellImage>
  <etc:cellImage>
    <xdr:pic>
      <xdr:nvPicPr>
        <xdr:cNvPr id="4" name="ID_AC66D3A88F4D42E997E096E82FCB9BFA"/>
        <xdr:cNvPicPr>
          <a:picLocks noChangeAspect="1"/>
        </xdr:cNvPicPr>
      </xdr:nvPicPr>
      <xdr:blipFill>
        <a:blip r:embed="rId7"/>
        <a:srcRect/>
        <a:stretch>
          <a:fillRect/>
        </a:stretch>
      </xdr:blipFill>
      <xdr:spPr>
        <a:xfrm>
          <a:off x="2201545" y="1708150"/>
          <a:ext cx="1305560" cy="828675"/>
        </a:xfrm>
        <a:prstGeom prst="rect">
          <a:avLst/>
        </a:prstGeom>
      </xdr:spPr>
    </xdr:pic>
  </etc:cellImage>
  <etc:cellImage>
    <xdr:pic>
      <xdr:nvPicPr>
        <xdr:cNvPr id="10" name="ID_0CEF8AB8F7FF4F0CABBD91D31A893B73"/>
        <xdr:cNvPicPr>
          <a:picLocks noChangeAspect="1"/>
        </xdr:cNvPicPr>
      </xdr:nvPicPr>
      <xdr:blipFill>
        <a:blip r:embed="rId8"/>
        <a:srcRect/>
        <a:stretch>
          <a:fillRect/>
        </a:stretch>
      </xdr:blipFill>
      <xdr:spPr>
        <a:xfrm>
          <a:off x="2230120" y="10525125"/>
          <a:ext cx="1296035" cy="828675"/>
        </a:xfrm>
        <a:prstGeom prst="rect">
          <a:avLst/>
        </a:prstGeom>
      </xdr:spPr>
    </xdr:pic>
  </etc:cellImage>
  <etc:cellImage>
    <xdr:pic>
      <xdr:nvPicPr>
        <xdr:cNvPr id="8" name="ID_B4C2EB9A934B4049A49AC907E52F2BB1"/>
        <xdr:cNvPicPr>
          <a:picLocks noChangeAspect="1"/>
        </xdr:cNvPicPr>
      </xdr:nvPicPr>
      <xdr:blipFill>
        <a:blip r:embed="rId8"/>
        <a:srcRect/>
        <a:stretch>
          <a:fillRect/>
        </a:stretch>
      </xdr:blipFill>
      <xdr:spPr>
        <a:xfrm>
          <a:off x="2315845" y="4719955"/>
          <a:ext cx="1153795" cy="828675"/>
        </a:xfrm>
        <a:prstGeom prst="rect">
          <a:avLst/>
        </a:prstGeom>
      </xdr:spPr>
    </xdr:pic>
  </etc:cellImage>
</etc:cellImages>
</file>

<file path=xl/sharedStrings.xml><?xml version="1.0" encoding="utf-8"?>
<sst xmlns="http://schemas.openxmlformats.org/spreadsheetml/2006/main" count="107" uniqueCount="81">
  <si>
    <t>福州市公安局晋安分局宦溪派出所厨房建设采购清单</t>
  </si>
  <si>
    <t>编号</t>
  </si>
  <si>
    <t>设备名称</t>
  </si>
  <si>
    <t>产品图片</t>
  </si>
  <si>
    <t>尺寸(WxDxH)</t>
  </si>
  <si>
    <t>技术参数</t>
  </si>
  <si>
    <t>单位</t>
  </si>
  <si>
    <t>数量</t>
  </si>
  <si>
    <t>单价</t>
  </si>
  <si>
    <t>金额</t>
  </si>
  <si>
    <t>A厨房设备</t>
  </si>
  <si>
    <t>A01</t>
  </si>
  <si>
    <t>冷藏操作台</t>
  </si>
  <si>
    <t>1800*760*800</t>
  </si>
  <si>
    <t>1、机身内外材质为优质正材不锈钢，内胆底部为圆角，易于清洁，箱体50mm厚高密度环戊烷保温层,柜口框防凝露管设计，节能省电；
2、制冷方式：风冷，自蒸发，无需排水，冷藏，温度范围-5℃～+10℃.适用环境气温40℃，有效容积：380L，功率：230W；
3、采用智能温控，温度设定精度0.1-0.5℃，箱内温差不超过2度，强弱电分离，220V强电藏于后侧，手触可调节面板为5V直流供电，安全防水；
4、采用名优压缩机，环保冷媒R290的制冷剂，散热风机及蒸发风机采用EC高效节能静音风机，制冷强劲，高效节能省电；
5、散热器防尘，电泳防腐防锈；蒸发器防冰堵霜堵设计，电泳防腐防锈，智能除霜加热装置，加热装置带有过热保护器；
6、配有高强度浸塑层架2个，上下可调搁物架设计,承重&gt;36KG，高度可调节的不锈钢子弹脚；
7、自动回归门，加厚门体设计，减少热量损失，可拆换和易清洁的密封条；
8、产品带有一级能效标识、具有中国国家强制性认证证书、具有中国节能产品认证证书、具有食品接触产品卫生证书。</t>
  </si>
  <si>
    <t>台</t>
  </si>
  <si>
    <t>1</t>
  </si>
  <si>
    <t>A02</t>
  </si>
  <si>
    <t>消毒保洁柜</t>
  </si>
  <si>
    <t>380L</t>
  </si>
  <si>
    <t>采用微电脑控制技术，操作方便；
线条式玻璃门窗设计，美观豪华，款式新颖；
多重保护装置，并特设超温保护，有效控制柜内温度；
采用紫外线 + 中温热风消毒；
柜内热风循环，高效节能，消毒效果更彻底；</t>
  </si>
  <si>
    <t>A03</t>
  </si>
  <si>
    <t>单通工作台</t>
  </si>
  <si>
    <t>1200*800*800</t>
  </si>
  <si>
    <t>1.台面面板采用SUS304不锈钢贴塑油磨拉丝板，板厚1.2mm；2.台面面板底夹有15厘刨花木板，脚柱为SUS304不锈钢方管38*38mm，厚1.2mm；3.四脚采用SUS304全不锈钢升降调节脚。
工艺水平：1.产品外观无杂色，无明显划痕，无明显凹凸坑，表面光净、平整，砂纹一致；2.焊接处无凹凸焊疤，点焊处分布均匀3.点焊及接焊处均有打磨，及清理干净，表面无污痕；4.没有尖锐之边角以及接焊锈迹现象。</t>
  </si>
  <si>
    <t>A04</t>
  </si>
  <si>
    <t>单头灶</t>
  </si>
  <si>
    <t>1100*1100*800+450</t>
  </si>
  <si>
    <t>1.台面面板采用SUS304不锈钢贴塑油磨拉丝板，一体成型，板厚1.20mm，外壳采用SUS304贴塑油磨拉丝板，板厚1.20mm；2.小炒灶采用全封闭机芯：机芯壳采用阻燃防辐射V-OABS材料且φ430MM*290MM*φ380MM圆柱形一次浇注成型外壳并与凹型微晶面板及线盘成一体化的电磁机芯，线圈盘无盲区与电路元器件及线盘密封在机芯腔内，加热速度快，更均匀，机芯模块化设备有故障自动修复功能。提供机芯+微晶面板+线圈盘一体化的样品一套，样品提供不全或样品不符合技术参数要求的，不作为中标候选人。3.整机全封闭焊接无缝隙，防止有害虫及水等进入机箱，有害防水高于或者达到IPX4的防水级别。4.火力细分技术，要求11个档位无极调速，有工作功率、最大功率、工作温度的显示器，直观显示。5.电磁场辐射符合双重防辐射外壳屏蔽要求。6.具有锅具检测功能、电路故障检测功能、传感器故障保护功能、防干烧功能、温度过高保护功能、防静电功能、防漏电静电安全保障功能等多种安全保护设置；7.采用摇摆式水龙头：全铜芯不锈钢材质；水龙头开关并排安装，炉脚采用SUS304全不锈钢升降调节脚。8.开关:采用航空材料制作，有防滑装置。9.功率：15kw/380v。</t>
  </si>
  <si>
    <t>A05</t>
  </si>
  <si>
    <t>炉拼台</t>
  </si>
  <si>
    <t>400*1100*800+450</t>
  </si>
  <si>
    <t>2</t>
  </si>
  <si>
    <t>A06</t>
  </si>
  <si>
    <t>米面架</t>
  </si>
  <si>
    <t>1500*600*200</t>
  </si>
  <si>
    <t>1.脚柱采用SUS304不锈钢方管直径38*38mm厚1.20mm，采用SUS304全不锈钢升降调节脚；2.货架加固边梁杆采38×25mmSUS304不锈钢方管厚1.20mm；3.货架层采用SUS304不锈钢方管12×24mm厚1.20mm制作。
工艺水平：1.焊接处无凹凸焊疤，点焊处分布均匀；2.点焊及接焊处均有打磨，及清理干净，表面无污痕；3.没有尖锐之边角以及接焊锈迹现象。</t>
  </si>
  <si>
    <t>A07</t>
  </si>
  <si>
    <t>单星盆水池</t>
  </si>
  <si>
    <t>1000*800*800+150</t>
  </si>
  <si>
    <t>1.面板采用SUS304不锈钢贴塑油磨拉丝板，板厚1.2mm，水池盆为厚1.20mm不锈钢油磨拉丝板，盆为650×600×280mm规格；2.脚柱采用SUS304不锈钢方管直径38*38mm×1.2mm；3.不锈钢脚杯直径38mm，四脚采用SUS304全不锈钢升降调节脚；4.四面采用SUS304不锈钢贴塑油磨拉丝板厚1.0mm包住。
工艺水平：1.产品外观无杂色，无明显划痕，无明显凹凸坑，表面光净、平整，砂纹一致；2.焊接处无凹凸焊疤，点焊处分布均匀；3.点焊及接焊处均有打磨，及清理干净，表面无污痕；4.没有尖锐之边角以及接焊锈迹现象。</t>
  </si>
  <si>
    <t>A08</t>
  </si>
  <si>
    <t>双通工作台</t>
  </si>
  <si>
    <t>1800*800*800</t>
  </si>
  <si>
    <t>A09</t>
  </si>
  <si>
    <t>单门蒸饭车</t>
  </si>
  <si>
    <t>6盘</t>
  </si>
  <si>
    <t>1、单门6盘，蒸饭量：30KG/次，用电功率：12KW/380V；
2、控制器应采用触摸屏控制器，控制器要有蒸饭、海鲜、面食、蒸肉、蒸罐、恒温6大功能；同时具有缺水报警功能，并发出蜂鸣声报警；时间、温度应能实时显示，带预约开机功能；
3、设备在蒸罐状态下，可自由设置温度（60℃-99℃）以满足各种食材的蒸炖要求；
4、设备在恒温状态，温度应可调（50℃-88℃）以确保食品中心保温温度≥75℃的国家标准；
5、双浮球水位控制以确保安全；</t>
  </si>
  <si>
    <t>厨房排烟系统</t>
  </si>
  <si>
    <t>一体烟罩</t>
  </si>
  <si>
    <t>L*1200*550</t>
  </si>
  <si>
    <t xml:space="preserve">采用不锈钢板厚1.20mm，制作，包含隔油组成
</t>
  </si>
  <si>
    <t>m</t>
  </si>
  <si>
    <t>后封板</t>
  </si>
  <si>
    <t>L*800*20</t>
  </si>
  <si>
    <t>采用不锈钢板厚1.20mm</t>
  </si>
  <si>
    <t>烟管</t>
  </si>
  <si>
    <t>500*500</t>
  </si>
  <si>
    <t>采用镀锌板厚1.0mm</t>
  </si>
  <si>
    <t>m²</t>
  </si>
  <si>
    <t>接驳法兰</t>
  </si>
  <si>
    <t>采用不锈钢板厚1.80mm</t>
  </si>
  <si>
    <t>项</t>
  </si>
  <si>
    <t>固墙支架及吊杆</t>
  </si>
  <si>
    <t>3#角钢厚3mm，φ18</t>
  </si>
  <si>
    <t>管道防漏专用胶</t>
  </si>
  <si>
    <t>793#</t>
  </si>
  <si>
    <t>低噪音离心风机</t>
  </si>
  <si>
    <t>3KW/380V</t>
  </si>
  <si>
    <t>叶轮采用多翼式前弯设计，拥有流量大，高效率、低噪声的特点，轴盘采用欧标锥套，安装和拆卸便捷，叶轮整体采用优质镀锌钢材铆接制作而成，更加牢固可靠，使用寿命长;采用全铜线绕线电机，优质轴承，电机是H级防护等级，密封性好，性能稳定，使用寿命更长;风机传动方式为电机直连传动，结构简单紧凑，维护简单;壳设计结构科学，安装方便，可以实现0度、90度、180度互换安装，机壳表面喷涂技术处理，涂层附着力强，容易清理，不易生锈。风机外壳设有放油孔，可以接管定时排油，有效避免油烟长时间驻留在机壳内部。风机叶轮部分可拆，对叶轮维护非常简便,可调节角度.电机功率：3KW；风量7000m³/h</t>
  </si>
  <si>
    <t>风机支架</t>
  </si>
  <si>
    <t>8#槽钢及弹簧防震垫</t>
  </si>
  <si>
    <t>套</t>
  </si>
  <si>
    <t>变频器</t>
  </si>
  <si>
    <t>根据投标人提供所投风机变频保护器智能控制器具有：1、净化器工作指示：显示净化器是否工作。2、风机工作模式选择：可选择普通模式、静音模式、强排模式。3、LCD大屏数据显示：输出频率、输出电流、实时功率、节能比例，能实时查看其运行状态及节能效益。4、触控启/停按钮开关：智能触控启停。5、风量调节触控按钮：根据需要调节风量。5.根据投标人提供所投风机变频保护器依据“GB 4706.1-2005家用和类似用途电器的安全 第1部分：通用要求”提供所检项目符合要求的检测报告。</t>
  </si>
  <si>
    <t>软接</t>
  </si>
  <si>
    <t>不燃材料制作</t>
  </si>
  <si>
    <t>辅助材料</t>
  </si>
  <si>
    <t>排烟安装费</t>
  </si>
  <si>
    <t>含4楼高空作业</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</si>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</sst>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0">
    <font>
      <sz val="11"/>
      <color theme="1"/>
      <name val="宋体"/>
      <charset val="134"/>
      <scheme val="minor"/>
    </font>
    <font>
      <b/>
      <sz val="11.5"/>
      <name val="宋体"/>
      <charset val="134"/>
    </font>
    <font>
      <b/>
      <sz val="25"/>
      <color indexed="8"/>
      <name val="楷体_GB2312"/>
      <charset val="134"/>
    </font>
    <font>
      <b/>
      <sz val="11"/>
      <name val="宋体"/>
      <charset val="134"/>
    </font>
    <font>
      <b/>
      <sz val="11"/>
      <color indexed="8"/>
      <name val="宋体"/>
      <charset val="134"/>
    </font>
    <font>
      <sz val="11"/>
      <name val="宋体"/>
      <charset val="134"/>
    </font>
    <font>
      <sz val="11"/>
      <color rgb="FFFF0000"/>
      <name val="宋体"/>
      <charset val="134"/>
    </font>
    <font>
      <sz val="9"/>
      <name val="宋体"/>
      <charset val="134"/>
    </font>
    <font>
      <sz val="9"/>
      <color rgb="FF000000"/>
      <name val="宋体"/>
      <charset val="134"/>
    </font>
    <font>
      <b/>
      <sz val="18"/>
      <color rgb="FF000000"/>
      <name val="楷体_GB2312"/>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xf numFmtId="0" fontId="10" fillId="0" borderId="0"/>
  </cellStyleXfs>
  <cellXfs count="33">
    <xf numFmtId="0" fontId="0" fillId="0" borderId="0" xfId="0" applyAlignment="1">
      <alignment vertical="center"/>
    </xf>
    <xf numFmtId="3" fontId="1" fillId="0" borderId="0" xfId="50" applyNumberFormat="1" applyFont="1" applyFill="1" applyBorder="1" applyAlignment="1">
      <alignment horizontal="center" vertical="center"/>
    </xf>
    <xf numFmtId="0" fontId="0" fillId="0" borderId="0" xfId="0" applyBorder="1" applyAlignment="1">
      <alignment vertical="center"/>
    </xf>
    <xf numFmtId="0" fontId="0" fillId="0" borderId="0" xfId="0" applyAlignment="1">
      <alignment horizontal="center" vertical="center"/>
    </xf>
    <xf numFmtId="0" fontId="2" fillId="0" borderId="1" xfId="0" applyFont="1" applyBorder="1" applyAlignment="1" applyProtection="1">
      <alignment horizontal="center" vertical="center"/>
      <protection locked="0"/>
    </xf>
    <xf numFmtId="0" fontId="0" fillId="0" borderId="0" xfId="0" applyAlignment="1" applyProtection="1">
      <alignment vertical="center"/>
      <protection locked="0"/>
    </xf>
    <xf numFmtId="3" fontId="3" fillId="0" borderId="2" xfId="0" applyNumberFormat="1" applyFont="1" applyBorder="1" applyAlignment="1" applyProtection="1">
      <alignment horizontal="center" vertical="center"/>
      <protection locked="0"/>
    </xf>
    <xf numFmtId="3" fontId="3" fillId="0" borderId="2" xfId="0" applyNumberFormat="1" applyFont="1" applyBorder="1" applyAlignment="1" applyProtection="1">
      <alignment horizontal="center" vertical="center" wrapText="1"/>
      <protection locked="0"/>
    </xf>
    <xf numFmtId="3" fontId="1" fillId="0" borderId="0" xfId="50" applyNumberFormat="1" applyFont="1" applyFill="1" applyBorder="1" applyAlignment="1" applyProtection="1">
      <alignment horizontal="center" vertical="center"/>
      <protection locked="0"/>
    </xf>
    <xf numFmtId="0" fontId="4" fillId="0" borderId="1" xfId="0" applyFont="1" applyBorder="1" applyAlignment="1" applyProtection="1">
      <alignment horizontal="left" vertical="center"/>
      <protection locked="0"/>
    </xf>
    <xf numFmtId="0" fontId="4" fillId="0" borderId="1"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pplyProtection="1">
      <alignment vertical="center"/>
      <protection locked="0"/>
    </xf>
    <xf numFmtId="0" fontId="5" fillId="0" borderId="2" xfId="0" applyNumberFormat="1" applyFont="1" applyBorder="1" applyAlignment="1" applyProtection="1">
      <alignment vertical="center"/>
      <protection locked="0"/>
    </xf>
    <xf numFmtId="0" fontId="0" fillId="0" borderId="0" xfId="0" applyBorder="1" applyAlignment="1" applyProtection="1">
      <alignment vertical="center"/>
      <protection locked="0"/>
    </xf>
    <xf numFmtId="0" fontId="5" fillId="0" borderId="2" xfId="0" applyNumberFormat="1" applyFont="1" applyBorder="1" applyAlignment="1" applyProtection="1">
      <alignment horizontal="center" vertical="center" wrapText="1"/>
      <protection locked="0"/>
    </xf>
    <xf numFmtId="0" fontId="6" fillId="0" borderId="2" xfId="0" applyNumberFormat="1" applyFont="1" applyBorder="1" applyAlignment="1" applyProtection="1">
      <alignment horizontal="center" vertical="top" wrapText="1"/>
      <protection locked="0"/>
    </xf>
    <xf numFmtId="0" fontId="7" fillId="0" borderId="2" xfId="0" applyNumberFormat="1" applyFont="1" applyBorder="1" applyAlignment="1" applyProtection="1">
      <alignment horizontal="left" vertical="center" wrapText="1"/>
      <protection locked="0"/>
    </xf>
    <xf numFmtId="0" fontId="0" fillId="0" borderId="0" xfId="0" applyBorder="1" applyAlignment="1" applyProtection="1">
      <alignment vertical="center" wrapText="1"/>
      <protection locked="0"/>
    </xf>
    <xf numFmtId="0" fontId="0" fillId="0" borderId="0" xfId="0" applyBorder="1" applyAlignment="1">
      <alignment vertical="center" wrapText="1"/>
    </xf>
    <xf numFmtId="0" fontId="8" fillId="0" borderId="2" xfId="0" applyNumberFormat="1" applyFont="1" applyBorder="1" applyAlignment="1" applyProtection="1">
      <alignment horizontal="left" vertical="center" wrapText="1"/>
      <protection locked="0"/>
    </xf>
    <xf numFmtId="0" fontId="9" fillId="0" borderId="3"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1" xfId="0" applyFont="1" applyBorder="1" applyAlignment="1" applyProtection="1">
      <alignment vertical="center"/>
      <protection locked="0"/>
    </xf>
    <xf numFmtId="0" fontId="5" fillId="0" borderId="2" xfId="0" applyNumberFormat="1" applyFont="1" applyFill="1" applyBorder="1" applyAlignment="1" applyProtection="1">
      <alignment horizontal="center" vertical="center" wrapText="1"/>
      <protection locked="0"/>
    </xf>
    <xf numFmtId="0" fontId="6" fillId="0" borderId="2" xfId="0" applyNumberFormat="1" applyFont="1" applyFill="1" applyBorder="1" applyAlignment="1" applyProtection="1">
      <alignment horizontal="center" vertical="top" wrapText="1"/>
      <protection locked="0"/>
    </xf>
    <xf numFmtId="0" fontId="8" fillId="0" borderId="2" xfId="0" applyNumberFormat="1" applyFont="1" applyFill="1" applyBorder="1" applyAlignment="1" applyProtection="1">
      <alignment horizontal="left" vertical="center" wrapText="1"/>
      <protection locked="0"/>
    </xf>
    <xf numFmtId="0" fontId="5" fillId="0" borderId="6" xfId="0" applyNumberFormat="1" applyFont="1" applyBorder="1" applyAlignment="1" applyProtection="1">
      <alignment horizontal="center" vertical="center"/>
      <protection locked="0"/>
    </xf>
    <xf numFmtId="0" fontId="5" fillId="0" borderId="7" xfId="0" applyNumberFormat="1" applyFont="1" applyBorder="1" applyAlignment="1" applyProtection="1">
      <alignment horizontal="center" vertical="center"/>
      <protection locked="0"/>
    </xf>
    <xf numFmtId="0" fontId="5" fillId="0" borderId="8" xfId="0" applyNumberFormat="1" applyFont="1" applyBorder="1" applyAlignment="1" applyProtection="1">
      <alignment horizontal="center" vertical="center"/>
      <protection locked="0"/>
    </xf>
    <xf numFmtId="176" fontId="10" fillId="0" borderId="2" xfId="0" applyNumberFormat="1" applyFont="1" applyBorder="1" applyAlignment="1" applyProtection="1">
      <alignment horizontal="center" vertical="center" wrapText="1"/>
      <protection locked="0"/>
    </xf>
    <xf numFmtId="0" fontId="0" fillId="0" borderId="0" xfId="0" applyFont="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报价单样版(空白)_无名氏"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8" Type="http://schemas.openxmlformats.org/officeDocument/2006/relationships/image" Target="media/image9.jpeg"/><Relationship Id="rId7" Type="http://schemas.openxmlformats.org/officeDocument/2006/relationships/image" Target="media/image8.jpeg"/><Relationship Id="rId6" Type="http://schemas.openxmlformats.org/officeDocument/2006/relationships/image" Target="media/image7.jpeg"/><Relationship Id="rId5" Type="http://schemas.openxmlformats.org/officeDocument/2006/relationships/image" Target="media/image6.jpeg"/><Relationship Id="rId4" Type="http://schemas.openxmlformats.org/officeDocument/2006/relationships/image" Target="media/image5.jpeg"/><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jpe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66675</xdr:colOff>
      <xdr:row>6</xdr:row>
      <xdr:rowOff>466725</xdr:rowOff>
    </xdr:from>
    <xdr:to>
      <xdr:col>2</xdr:col>
      <xdr:colOff>1343660</xdr:colOff>
      <xdr:row>6</xdr:row>
      <xdr:rowOff>1295400</xdr:rowOff>
    </xdr:to>
    <xdr:pic>
      <xdr:nvPicPr>
        <xdr:cNvPr id="9" name="Picture 8"/>
        <xdr:cNvPicPr>
          <a:picLocks noChangeAspect="1"/>
        </xdr:cNvPicPr>
      </xdr:nvPicPr>
      <xdr:blipFill>
        <a:blip r:embed="rId1"/>
        <a:srcRect/>
        <a:stretch>
          <a:fillRect/>
        </a:stretch>
      </xdr:blipFill>
      <xdr:spPr>
        <a:xfrm>
          <a:off x="2220595" y="6061075"/>
          <a:ext cx="1276985" cy="82867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tabSelected="1" workbookViewId="0">
      <selection activeCell="H4" sqref="H4"/>
    </sheetView>
  </sheetViews>
  <sheetFormatPr defaultColWidth="9" defaultRowHeight="13.5"/>
  <cols>
    <col min="1" max="1" width="7.63333333333333" customWidth="1"/>
    <col min="2" max="2" width="20.6333333333333" customWidth="1"/>
    <col min="3" max="4" width="18.6333333333333" style="3" customWidth="1"/>
    <col min="5" max="5" width="68.1333333333333" customWidth="1"/>
    <col min="6" max="7" width="7.63333333333333" customWidth="1"/>
    <col min="8" max="9" width="14.6333333333333" customWidth="1"/>
  </cols>
  <sheetData>
    <row r="1" ht="52" customHeight="1" spans="1:13">
      <c r="A1" s="4" t="s">
        <v>0</v>
      </c>
      <c r="B1" s="4"/>
      <c r="C1" s="4"/>
      <c r="D1" s="4"/>
      <c r="E1" s="4"/>
      <c r="F1" s="4"/>
      <c r="G1" s="4"/>
      <c r="H1" s="4"/>
      <c r="I1" s="4"/>
      <c r="J1" s="5"/>
    </row>
    <row r="2" s="1" customFormat="1" ht="25.5" customHeight="1" spans="1:13">
      <c r="A2" s="6" t="s">
        <v>1</v>
      </c>
      <c r="B2" s="6" t="s">
        <v>2</v>
      </c>
      <c r="C2" s="6" t="s">
        <v>3</v>
      </c>
      <c r="D2" s="6" t="s">
        <v>4</v>
      </c>
      <c r="E2" s="6" t="s">
        <v>5</v>
      </c>
      <c r="F2" s="6" t="s">
        <v>6</v>
      </c>
      <c r="G2" s="6" t="s">
        <v>7</v>
      </c>
      <c r="H2" s="7" t="s">
        <v>8</v>
      </c>
      <c r="I2" s="6" t="s">
        <v>9</v>
      </c>
      <c r="J2" s="8"/>
    </row>
    <row r="3" customFormat="1" ht="21" customHeight="1" spans="1:13">
      <c r="A3" s="9" t="s">
        <v>10</v>
      </c>
      <c r="B3" s="9"/>
      <c r="C3" s="10"/>
      <c r="D3" s="11"/>
      <c r="E3" s="12"/>
      <c r="F3" s="12"/>
      <c r="G3" s="12"/>
      <c r="H3" s="12"/>
      <c r="I3" s="13"/>
      <c r="J3" s="14"/>
      <c r="K3" s="2"/>
    </row>
    <row r="4" ht="176" customHeight="1" spans="1:13">
      <c r="A4" s="15" t="s">
        <v>11</v>
      </c>
      <c r="B4" s="15" t="s">
        <v>12</v>
      </c>
      <c r="C4" s="16" t="str">
        <f>_xlfn.DISPIMG("ID_AC66D3A88F4D42E997E096E82FCB9BFA",1)</f>
        <v>=DISPIMG("ID_AC66D3A88F4D42E997E096E82FCB9BFA",1)</v>
      </c>
      <c r="D4" s="15" t="s">
        <v>13</v>
      </c>
      <c r="E4" s="17" t="s">
        <v>14</v>
      </c>
      <c r="F4" s="15" t="s">
        <v>15</v>
      </c>
      <c r="G4" s="15" t="s">
        <v>16</v>
      </c>
      <c r="H4" s="15"/>
      <c r="I4" s="15">
        <f t="shared" ref="I4:I12" si="0">H4*G4</f>
        <v>0</v>
      </c>
      <c r="J4" s="18"/>
      <c r="K4" s="19"/>
      <c r="L4" s="19"/>
      <c r="M4" s="19"/>
    </row>
    <row r="5" ht="91" customHeight="1" spans="1:13">
      <c r="A5" s="15" t="s">
        <v>17</v>
      </c>
      <c r="B5" s="15" t="s">
        <v>18</v>
      </c>
      <c r="C5" s="16" t="str">
        <f>_xlfn.DISPIMG("ID_47B21F58D7504FDEB1E5EC68F1DB8E17",1)</f>
        <v>=DISPIMG("ID_47B21F58D7504FDEB1E5EC68F1DB8E17",1)</v>
      </c>
      <c r="D5" s="15" t="s">
        <v>19</v>
      </c>
      <c r="E5" s="17" t="s">
        <v>20</v>
      </c>
      <c r="F5" s="15" t="s">
        <v>15</v>
      </c>
      <c r="G5" s="15" t="s">
        <v>16</v>
      </c>
      <c r="H5" s="15"/>
      <c r="I5" s="15">
        <f t="shared" si="0"/>
        <v>0</v>
      </c>
      <c r="J5" s="18"/>
      <c r="K5" s="19"/>
      <c r="L5" s="19"/>
    </row>
    <row r="6" ht="75" customHeight="1" spans="1:13">
      <c r="A6" s="15" t="s">
        <v>21</v>
      </c>
      <c r="B6" s="15" t="s">
        <v>22</v>
      </c>
      <c r="C6" s="16" t="str">
        <f>_xlfn.DISPIMG("ID_B4C2EB9A934B4049A49AC907E52F2BB1",1)</f>
        <v>=DISPIMG("ID_B4C2EB9A934B4049A49AC907E52F2BB1",1)</v>
      </c>
      <c r="D6" s="15" t="s">
        <v>23</v>
      </c>
      <c r="E6" s="20" t="s">
        <v>24</v>
      </c>
      <c r="F6" s="15" t="s">
        <v>15</v>
      </c>
      <c r="G6" s="15" t="s">
        <v>16</v>
      </c>
      <c r="H6" s="15"/>
      <c r="I6" s="15">
        <f t="shared" si="0"/>
        <v>0</v>
      </c>
      <c r="J6" s="18"/>
      <c r="K6" s="19"/>
      <c r="L6" s="19"/>
    </row>
    <row r="7" ht="138" customHeight="1" spans="1:13">
      <c r="A7" s="15" t="s">
        <v>25</v>
      </c>
      <c r="B7" s="15" t="s">
        <v>26</v>
      </c>
      <c r="C7" s="16"/>
      <c r="D7" s="15" t="s">
        <v>27</v>
      </c>
      <c r="E7" s="20" t="s">
        <v>28</v>
      </c>
      <c r="F7" s="15" t="s">
        <v>15</v>
      </c>
      <c r="G7" s="15" t="s">
        <v>16</v>
      </c>
      <c r="H7" s="15"/>
      <c r="I7" s="15">
        <f t="shared" si="0"/>
        <v>0</v>
      </c>
      <c r="J7" s="18"/>
      <c r="K7" s="19"/>
      <c r="L7" s="19"/>
    </row>
    <row r="8" ht="75" customHeight="1" spans="1:13">
      <c r="A8" s="15" t="s">
        <v>29</v>
      </c>
      <c r="B8" s="15" t="s">
        <v>30</v>
      </c>
      <c r="C8" s="16" t="str">
        <f>_xlfn.DISPIMG("ID_12DDF25E186A4205B42C3AA02D35E41F",1)</f>
        <v>=DISPIMG("ID_12DDF25E186A4205B42C3AA02D35E41F",1)</v>
      </c>
      <c r="D8" s="15" t="s">
        <v>31</v>
      </c>
      <c r="E8" s="20" t="s">
        <v>24</v>
      </c>
      <c r="F8" s="15" t="s">
        <v>15</v>
      </c>
      <c r="G8" s="15" t="s">
        <v>32</v>
      </c>
      <c r="H8" s="15"/>
      <c r="I8" s="15">
        <f t="shared" si="0"/>
        <v>0</v>
      </c>
      <c r="J8" s="18"/>
      <c r="K8" s="19"/>
      <c r="L8" s="19"/>
    </row>
    <row r="9" ht="75" customHeight="1" spans="1:13">
      <c r="A9" s="15" t="s">
        <v>33</v>
      </c>
      <c r="B9" s="15" t="s">
        <v>34</v>
      </c>
      <c r="C9" s="16" t="str">
        <f>_xlfn.DISPIMG("ID_C92945DC20F7457EAE80C494C5DB0BD8",1)</f>
        <v>=DISPIMG("ID_C92945DC20F7457EAE80C494C5DB0BD8",1)</v>
      </c>
      <c r="D9" s="15" t="s">
        <v>35</v>
      </c>
      <c r="E9" s="20" t="s">
        <v>36</v>
      </c>
      <c r="F9" s="15" t="s">
        <v>15</v>
      </c>
      <c r="G9" s="15">
        <v>1</v>
      </c>
      <c r="H9" s="15"/>
      <c r="I9" s="15">
        <f t="shared" si="0"/>
        <v>0</v>
      </c>
      <c r="J9" s="18"/>
      <c r="K9" s="19"/>
      <c r="L9" s="19"/>
    </row>
    <row r="10" ht="91" customHeight="1" spans="1:13">
      <c r="A10" s="15" t="s">
        <v>37</v>
      </c>
      <c r="B10" s="15" t="s">
        <v>38</v>
      </c>
      <c r="C10" s="16" t="str">
        <f>_xlfn.DISPIMG("ID_9EF341B6557144A2AB8A98D22FA0E848",1)</f>
        <v>=DISPIMG("ID_9EF341B6557144A2AB8A98D22FA0E848",1)</v>
      </c>
      <c r="D10" s="15" t="s">
        <v>39</v>
      </c>
      <c r="E10" s="20" t="s">
        <v>40</v>
      </c>
      <c r="F10" s="15" t="s">
        <v>15</v>
      </c>
      <c r="G10" s="15" t="s">
        <v>32</v>
      </c>
      <c r="H10" s="15"/>
      <c r="I10" s="15">
        <f t="shared" si="0"/>
        <v>0</v>
      </c>
      <c r="J10" s="18"/>
      <c r="K10" s="19"/>
      <c r="L10" s="19"/>
    </row>
    <row r="11" ht="102" customHeight="1" spans="1:13">
      <c r="A11" s="15" t="s">
        <v>41</v>
      </c>
      <c r="B11" s="15" t="s">
        <v>42</v>
      </c>
      <c r="C11" s="16" t="str">
        <f>_xlfn.DISPIMG("ID_0CEF8AB8F7FF4F0CABBD91D31A893B73",1)</f>
        <v>=DISPIMG("ID_0CEF8AB8F7FF4F0CABBD91D31A893B73",1)</v>
      </c>
      <c r="D11" s="15" t="s">
        <v>43</v>
      </c>
      <c r="E11" s="20" t="s">
        <v>24</v>
      </c>
      <c r="F11" s="15" t="s">
        <v>15</v>
      </c>
      <c r="G11" s="15">
        <v>1</v>
      </c>
      <c r="H11" s="15"/>
      <c r="I11" s="15">
        <f t="shared" si="0"/>
        <v>0</v>
      </c>
      <c r="J11" s="18"/>
      <c r="K11" s="19"/>
      <c r="L11" s="19"/>
    </row>
    <row r="12" ht="118" customHeight="1" spans="1:13">
      <c r="A12" s="15" t="s">
        <v>44</v>
      </c>
      <c r="B12" s="15" t="s">
        <v>45</v>
      </c>
      <c r="C12" s="16" t="str">
        <f>_xlfn.DISPIMG("ID_AB1991BA87264DFF8378C4D1420DD611",1)</f>
        <v>=DISPIMG("ID_AB1991BA87264DFF8378C4D1420DD611",1)</v>
      </c>
      <c r="D12" s="15" t="s">
        <v>46</v>
      </c>
      <c r="E12" s="20" t="s">
        <v>47</v>
      </c>
      <c r="F12" s="15" t="s">
        <v>15</v>
      </c>
      <c r="G12" s="15" t="s">
        <v>16</v>
      </c>
      <c r="H12" s="15"/>
      <c r="I12" s="15">
        <f t="shared" si="0"/>
        <v>0</v>
      </c>
      <c r="J12" s="18"/>
      <c r="K12" s="19"/>
      <c r="L12" s="19"/>
    </row>
    <row r="13" customFormat="1" ht="34.5" customHeight="1" spans="1:13">
      <c r="A13" s="21" t="s">
        <v>48</v>
      </c>
      <c r="B13" s="22"/>
      <c r="C13" s="22"/>
      <c r="D13" s="22"/>
      <c r="E13" s="22"/>
      <c r="F13" s="22"/>
      <c r="G13" s="23"/>
      <c r="H13" s="24"/>
      <c r="I13" s="24"/>
      <c r="J13" s="14"/>
      <c r="K13" s="2"/>
      <c r="L13" s="2"/>
    </row>
    <row r="14" customFormat="1" ht="85" customHeight="1" spans="1:13">
      <c r="A14" s="25">
        <v>1</v>
      </c>
      <c r="B14" s="25" t="s">
        <v>49</v>
      </c>
      <c r="C14" s="26" t="str">
        <f>_xlfn.DISPIMG("ID_5499E6E86690420AA5CE3E0C686D3B44",1)</f>
        <v>=DISPIMG("ID_5499E6E86690420AA5CE3E0C686D3B44",1)</v>
      </c>
      <c r="D14" s="25" t="s">
        <v>50</v>
      </c>
      <c r="E14" s="27" t="s">
        <v>51</v>
      </c>
      <c r="F14" s="25" t="s">
        <v>52</v>
      </c>
      <c r="G14" s="25">
        <v>3.2</v>
      </c>
      <c r="H14" s="25"/>
      <c r="I14" s="25">
        <f>H14*G14</f>
        <v>0</v>
      </c>
    </row>
    <row r="15" customFormat="1" spans="1:13">
      <c r="A15" s="25">
        <v>2</v>
      </c>
      <c r="B15" s="25" t="s">
        <v>53</v>
      </c>
      <c r="C15" s="26"/>
      <c r="D15" s="25" t="s">
        <v>54</v>
      </c>
      <c r="E15" s="27" t="s">
        <v>55</v>
      </c>
      <c r="F15" s="25" t="s">
        <v>52</v>
      </c>
      <c r="G15" s="25">
        <v>4.5</v>
      </c>
      <c r="H15" s="25"/>
      <c r="I15" s="25">
        <f>H15*G15</f>
        <v>0</v>
      </c>
    </row>
    <row r="16" customFormat="1" spans="1:13">
      <c r="A16" s="25">
        <v>3</v>
      </c>
      <c r="B16" s="25" t="s">
        <v>56</v>
      </c>
      <c r="C16" s="26"/>
      <c r="D16" s="25" t="s">
        <v>57</v>
      </c>
      <c r="E16" s="27" t="s">
        <v>58</v>
      </c>
      <c r="F16" s="25" t="s">
        <v>59</v>
      </c>
      <c r="G16" s="25">
        <v>56</v>
      </c>
      <c r="H16" s="25"/>
      <c r="I16" s="25">
        <f>H16*G16</f>
        <v>0</v>
      </c>
    </row>
    <row r="17" customFormat="1" spans="1:10">
      <c r="A17" s="25">
        <v>5</v>
      </c>
      <c r="B17" s="25" t="s">
        <v>60</v>
      </c>
      <c r="C17" s="26"/>
      <c r="D17" s="25" t="s">
        <v>57</v>
      </c>
      <c r="E17" s="27" t="s">
        <v>61</v>
      </c>
      <c r="F17" s="25" t="s">
        <v>62</v>
      </c>
      <c r="G17" s="25">
        <v>1</v>
      </c>
      <c r="H17" s="25"/>
      <c r="I17" s="25">
        <f t="shared" ref="I17:I27" si="1">H17*G17</f>
        <v>0</v>
      </c>
    </row>
    <row r="18" customFormat="1" spans="1:10">
      <c r="A18" s="25">
        <v>6</v>
      </c>
      <c r="B18" s="25" t="s">
        <v>63</v>
      </c>
      <c r="C18" s="26"/>
      <c r="D18" s="25"/>
      <c r="E18" s="27" t="s">
        <v>64</v>
      </c>
      <c r="F18" s="25" t="s">
        <v>62</v>
      </c>
      <c r="G18" s="25">
        <v>1</v>
      </c>
      <c r="H18" s="25"/>
      <c r="I18" s="25">
        <f t="shared" si="1"/>
        <v>0</v>
      </c>
    </row>
    <row r="19" customFormat="1" spans="1:10">
      <c r="A19" s="25">
        <v>7</v>
      </c>
      <c r="B19" s="25" t="s">
        <v>65</v>
      </c>
      <c r="C19" s="26"/>
      <c r="D19" s="25" t="s">
        <v>66</v>
      </c>
      <c r="E19" s="27" t="s">
        <v>66</v>
      </c>
      <c r="F19" s="25" t="s">
        <v>62</v>
      </c>
      <c r="G19" s="25">
        <v>1</v>
      </c>
      <c r="H19" s="25"/>
      <c r="I19" s="25">
        <f t="shared" si="1"/>
        <v>0</v>
      </c>
    </row>
    <row r="20" customFormat="1" ht="87" customHeight="1" spans="1:10">
      <c r="A20" s="25">
        <v>8</v>
      </c>
      <c r="B20" s="25" t="s">
        <v>67</v>
      </c>
      <c r="C20" s="26"/>
      <c r="D20" s="25" t="s">
        <v>68</v>
      </c>
      <c r="E20" s="27" t="s">
        <v>69</v>
      </c>
      <c r="F20" s="25" t="s">
        <v>15</v>
      </c>
      <c r="G20" s="25">
        <v>1</v>
      </c>
      <c r="H20" s="25"/>
      <c r="I20" s="25">
        <f t="shared" si="1"/>
        <v>0</v>
      </c>
    </row>
    <row r="21" customFormat="1" ht="23" customHeight="1" spans="1:10">
      <c r="A21" s="25">
        <v>9</v>
      </c>
      <c r="B21" s="25" t="s">
        <v>70</v>
      </c>
      <c r="C21" s="26"/>
      <c r="D21" s="25"/>
      <c r="E21" s="27" t="s">
        <v>71</v>
      </c>
      <c r="F21" s="25" t="s">
        <v>72</v>
      </c>
      <c r="G21" s="25">
        <v>1</v>
      </c>
      <c r="H21" s="25"/>
      <c r="I21" s="25">
        <f t="shared" si="1"/>
        <v>0</v>
      </c>
    </row>
    <row r="22" customFormat="1" ht="56.25" spans="1:10">
      <c r="A22" s="25">
        <v>10</v>
      </c>
      <c r="B22" s="25" t="s">
        <v>73</v>
      </c>
      <c r="C22" s="26"/>
      <c r="D22" s="25" t="s">
        <v>68</v>
      </c>
      <c r="E22" s="27" t="s">
        <v>74</v>
      </c>
      <c r="F22" s="25" t="s">
        <v>15</v>
      </c>
      <c r="G22" s="25">
        <v>1</v>
      </c>
      <c r="H22" s="25"/>
      <c r="I22" s="25">
        <f t="shared" si="1"/>
        <v>0</v>
      </c>
    </row>
    <row r="23" customFormat="1" spans="1:10">
      <c r="A23" s="25">
        <v>13</v>
      </c>
      <c r="B23" s="25" t="s">
        <v>75</v>
      </c>
      <c r="C23" s="26"/>
      <c r="D23" s="25"/>
      <c r="E23" s="27" t="s">
        <v>76</v>
      </c>
      <c r="F23" s="25" t="s">
        <v>72</v>
      </c>
      <c r="G23" s="25">
        <v>1</v>
      </c>
      <c r="H23" s="25"/>
      <c r="I23" s="25">
        <f t="shared" si="1"/>
        <v>0</v>
      </c>
    </row>
    <row r="24" customFormat="1" spans="1:10">
      <c r="A24" s="25">
        <v>14</v>
      </c>
      <c r="B24" s="25" t="s">
        <v>77</v>
      </c>
      <c r="C24" s="26"/>
      <c r="D24" s="25"/>
      <c r="E24" s="27"/>
      <c r="F24" s="25" t="s">
        <v>62</v>
      </c>
      <c r="G24" s="25">
        <v>1</v>
      </c>
      <c r="H24" s="25"/>
      <c r="I24" s="25">
        <f t="shared" si="1"/>
        <v>0</v>
      </c>
    </row>
    <row r="25" customFormat="1" spans="1:10">
      <c r="A25" s="25">
        <v>15</v>
      </c>
      <c r="B25" s="25" t="s">
        <v>78</v>
      </c>
      <c r="C25" s="26"/>
      <c r="D25" s="25"/>
      <c r="E25" s="27" t="s">
        <v>79</v>
      </c>
      <c r="F25" s="25" t="s">
        <v>62</v>
      </c>
      <c r="G25" s="25">
        <v>1</v>
      </c>
      <c r="H25" s="25"/>
      <c r="I25" s="25">
        <f t="shared" si="1"/>
        <v>0</v>
      </c>
    </row>
    <row r="26" s="2" customFormat="1" ht="34.5" customHeight="1" spans="1:10">
      <c r="A26" s="28" t="s">
        <v>80</v>
      </c>
      <c r="B26" s="29"/>
      <c r="C26" s="29"/>
      <c r="D26" s="29"/>
      <c r="E26" s="29"/>
      <c r="F26" s="29"/>
      <c r="G26" s="30"/>
      <c r="H26" s="13"/>
      <c r="I26" s="31">
        <f>SUM(I4:I25)</f>
        <v>0</v>
      </c>
      <c r="J26" s="14"/>
    </row>
    <row r="28" spans="1:10">
      <c r="B28" s="32"/>
    </row>
  </sheetData>
  <mergeCells count="4">
    <mergeCell ref="A1:I1"/>
    <mergeCell ref="A3:B3"/>
    <mergeCell ref="A13:G13"/>
    <mergeCell ref="A26:G26"/>
  </mergeCells>
  <pageMargins left="0.70866141732283" right="0.70866141732283" top="0.74803149606299" bottom="0.74803149606299" header="0.31496062992126" footer="0.31496062992126"/>
  <pageSetup paperSize="9" orientation="portrait" horizontalDpi="200" verticalDpi="3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雪狼</cp:lastModifiedBy>
  <dcterms:created xsi:type="dcterms:W3CDTF">2006-09-13T11:21:00Z</dcterms:created>
  <dcterms:modified xsi:type="dcterms:W3CDTF">2026-10-12T08:06:48Z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31DD3836604247A6BECE73168757CBB3_13</vt:lpwstr>
  </property>
  <property fmtid="{D5CDD505-2E9C-101B-9397-08002B2CF9AE}" pid="3" name="KSOProductBuildVer">
    <vt:lpwstr>2052-12.1.0.29161</vt:lpwstr>
  </property>
  <property fmtid="{D5CDD505-2E9C-101B-9397-08002B2CF9AE}" pid="4" name="CalculationRule">
    <vt:i4>0</vt:i4>
  </property>
</Properties>
</file>